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28720" windowHeight="17540" tabRatio="500" activeTab="1"/>
  </bookViews>
  <sheets>
    <sheet name="fT" sheetId="1" r:id="rId1"/>
    <sheet name="LNA" sheetId="2" r:id="rId2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16" i="1" l="1"/>
  <c r="F15" i="1"/>
  <c r="F14" i="1"/>
  <c r="F13" i="1"/>
  <c r="F12" i="1"/>
  <c r="F11" i="1"/>
  <c r="F10" i="1"/>
  <c r="F9" i="1"/>
  <c r="F8" i="1"/>
  <c r="F7" i="1"/>
  <c r="F6" i="1"/>
  <c r="E16" i="1"/>
  <c r="E15" i="1"/>
  <c r="E14" i="1"/>
  <c r="E13" i="1"/>
  <c r="E12" i="1"/>
  <c r="E11" i="1"/>
  <c r="E10" i="1"/>
  <c r="E9" i="1"/>
  <c r="E8" i="1"/>
  <c r="E7" i="1"/>
  <c r="E6" i="1"/>
  <c r="C16" i="1"/>
  <c r="C15" i="1"/>
  <c r="C14" i="1"/>
  <c r="C13" i="1"/>
  <c r="C12" i="1"/>
  <c r="C11" i="1"/>
  <c r="C10" i="1"/>
  <c r="C9" i="1"/>
  <c r="C8" i="1"/>
  <c r="C7" i="1"/>
  <c r="C6" i="1"/>
  <c r="A8" i="1"/>
  <c r="A9" i="1"/>
  <c r="A10" i="1"/>
  <c r="A11" i="1"/>
  <c r="A12" i="1"/>
  <c r="A13" i="1"/>
  <c r="A14" i="1"/>
  <c r="A15" i="1"/>
  <c r="A16" i="1"/>
  <c r="A7" i="1"/>
</calcChain>
</file>

<file path=xl/sharedStrings.xml><?xml version="1.0" encoding="utf-8"?>
<sst xmlns="http://schemas.openxmlformats.org/spreadsheetml/2006/main" count="31" uniqueCount="29">
  <si>
    <t>VGS</t>
  </si>
  <si>
    <t>ID (mA)</t>
  </si>
  <si>
    <t>fT (GHz)</t>
  </si>
  <si>
    <t>Wtot (um)</t>
  </si>
  <si>
    <t>ID/Wtot</t>
  </si>
  <si>
    <t>gm</t>
  </si>
  <si>
    <t>Cgs (pF)</t>
  </si>
  <si>
    <t>Cgs/W (pF/mm)</t>
  </si>
  <si>
    <t>W=110 um &amp; ID=10 mA</t>
  </si>
  <si>
    <t>Ls (pH)</t>
  </si>
  <si>
    <t>Lg (nH)</t>
  </si>
  <si>
    <t>Cd (fF)</t>
  </si>
  <si>
    <t>NF(dB)</t>
  </si>
  <si>
    <t>119 + j 11</t>
  </si>
  <si>
    <t>W=300 um &amp; ID = 30 mA</t>
  </si>
  <si>
    <t>iIP3 (dBm)</t>
  </si>
  <si>
    <t>iCP1dB (dBm)</t>
  </si>
  <si>
    <t>oCP1dB (dBm)</t>
  </si>
  <si>
    <t>oIP3 (dBm)</t>
  </si>
  <si>
    <t>LNA Cascode CMOS</t>
  </si>
  <si>
    <t>Evaluated @ 290 K</t>
  </si>
  <si>
    <t>W=110um &amp; ID=5 mA</t>
  </si>
  <si>
    <t>GT (dB)</t>
  </si>
  <si>
    <t>Zon (Ohm)</t>
  </si>
  <si>
    <t>Zin (Ohm)</t>
  </si>
  <si>
    <t>Rref (Ohm)</t>
  </si>
  <si>
    <t>62 - j6</t>
  </si>
  <si>
    <t>NFmin (dB)</t>
  </si>
  <si>
    <t>115 + j11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</si>
</sst>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2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9">
    <xf numFmtId="0" fontId="0" fillId="0" borderId="0" xfId="0"/>
    <xf numFmtId="0" fontId="0" fillId="0" borderId="0" xfId="0" applyAlignment="1"/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right"/>
    </xf>
    <xf numFmtId="0" fontId="0" fillId="4" borderId="0" xfId="0" applyFill="1"/>
    <xf numFmtId="0" fontId="0" fillId="5" borderId="0" xfId="0" applyFill="1"/>
    <xf numFmtId="0" fontId="0" fillId="5" borderId="0" xfId="0" applyFill="1" applyAlignment="1">
      <alignment horizontal="right"/>
    </xf>
    <xf numFmtId="0" fontId="0" fillId="4" borderId="0" xfId="0" applyFill="1" applyAlignment="1">
      <alignment horizontal="right"/>
    </xf>
  </cellXfs>
  <cellStyles count="2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fT!$B$5</c:f>
              <c:strCache>
                <c:ptCount val="1"/>
                <c:pt idx="0">
                  <c:v>ID (mA)</c:v>
                </c:pt>
              </c:strCache>
            </c:strRef>
          </c:tx>
          <c:trendline>
            <c:trendlineType val="linear"/>
            <c:dispRSqr val="0"/>
            <c:dispEq val="1"/>
            <c:trendlineLbl>
              <c:layout>
                <c:manualLayout>
                  <c:x val="-0.109112552107457"/>
                  <c:y val="-0.038279628229675"/>
                </c:manualLayout>
              </c:layout>
              <c:numFmt formatCode="General" sourceLinked="0"/>
            </c:trendlineLbl>
          </c:trendline>
          <c:xVal>
            <c:numRef>
              <c:f>fT!$A$6:$A$16</c:f>
              <c:numCache>
                <c:formatCode>General</c:formatCode>
                <c:ptCount val="11"/>
                <c:pt idx="0">
                  <c:v>1.0</c:v>
                </c:pt>
                <c:pt idx="1">
                  <c:v>1.2</c:v>
                </c:pt>
                <c:pt idx="2">
                  <c:v>1.4</c:v>
                </c:pt>
                <c:pt idx="3">
                  <c:v>1.6</c:v>
                </c:pt>
                <c:pt idx="4">
                  <c:v>1.8</c:v>
                </c:pt>
                <c:pt idx="5">
                  <c:v>2</c:v>
                </c:pt>
                <c:pt idx="6">
                  <c:v>2.2</c:v>
                </c:pt>
                <c:pt idx="7">
                  <c:v>2.4</c:v>
                </c:pt>
                <c:pt idx="8">
                  <c:v>2.6</c:v>
                </c:pt>
                <c:pt idx="9">
                  <c:v>2.8</c:v>
                </c:pt>
                <c:pt idx="10">
                  <c:v>3.0</c:v>
                </c:pt>
              </c:numCache>
            </c:numRef>
          </c:xVal>
          <c:yVal>
            <c:numRef>
              <c:f>fT!$B$6:$B$16</c:f>
              <c:numCache>
                <c:formatCode>General</c:formatCode>
                <c:ptCount val="11"/>
                <c:pt idx="0">
                  <c:v>5.911</c:v>
                </c:pt>
                <c:pt idx="1">
                  <c:v>9.862</c:v>
                </c:pt>
                <c:pt idx="2">
                  <c:v>14.13</c:v>
                </c:pt>
                <c:pt idx="3">
                  <c:v>18.6</c:v>
                </c:pt>
                <c:pt idx="4">
                  <c:v>23.14</c:v>
                </c:pt>
                <c:pt idx="5">
                  <c:v>27.83</c:v>
                </c:pt>
                <c:pt idx="6">
                  <c:v>32.5</c:v>
                </c:pt>
                <c:pt idx="7">
                  <c:v>37.17</c:v>
                </c:pt>
                <c:pt idx="8">
                  <c:v>41.82</c:v>
                </c:pt>
                <c:pt idx="9">
                  <c:v>46.44</c:v>
                </c:pt>
                <c:pt idx="10">
                  <c:v>51.01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341992"/>
        <c:axId val="2093374104"/>
      </c:scatterChart>
      <c:valAx>
        <c:axId val="2092341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3374104"/>
        <c:crosses val="autoZero"/>
        <c:crossBetween val="midCat"/>
      </c:valAx>
      <c:valAx>
        <c:axId val="20933741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341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fT!$D$5</c:f>
              <c:strCache>
                <c:ptCount val="1"/>
                <c:pt idx="0">
                  <c:v>fT (GHz)</c:v>
                </c:pt>
              </c:strCache>
            </c:strRef>
          </c:tx>
          <c:xVal>
            <c:numRef>
              <c:f>fT!$C$6:$C$16</c:f>
              <c:numCache>
                <c:formatCode>General</c:formatCode>
                <c:ptCount val="11"/>
                <c:pt idx="0">
                  <c:v>0.0537363636363636</c:v>
                </c:pt>
                <c:pt idx="1">
                  <c:v>0.0896545454545454</c:v>
                </c:pt>
                <c:pt idx="2">
                  <c:v>0.128454545454545</c:v>
                </c:pt>
                <c:pt idx="3">
                  <c:v>0.169090909090909</c:v>
                </c:pt>
                <c:pt idx="4">
                  <c:v>0.210363636363636</c:v>
                </c:pt>
                <c:pt idx="5">
                  <c:v>0.253</c:v>
                </c:pt>
                <c:pt idx="6">
                  <c:v>0.295454545454545</c:v>
                </c:pt>
                <c:pt idx="7">
                  <c:v>0.337909090909091</c:v>
                </c:pt>
                <c:pt idx="8">
                  <c:v>0.380181818181818</c:v>
                </c:pt>
                <c:pt idx="9">
                  <c:v>0.422181818181818</c:v>
                </c:pt>
                <c:pt idx="10">
                  <c:v>0.463727272727273</c:v>
                </c:pt>
              </c:numCache>
            </c:numRef>
          </c:xVal>
          <c:yVal>
            <c:numRef>
              <c:f>fT!$D$6:$D$16</c:f>
              <c:numCache>
                <c:formatCode>General</c:formatCode>
                <c:ptCount val="11"/>
                <c:pt idx="0">
                  <c:v>22.68</c:v>
                </c:pt>
                <c:pt idx="1">
                  <c:v>25.25</c:v>
                </c:pt>
                <c:pt idx="2">
                  <c:v>26.86</c:v>
                </c:pt>
                <c:pt idx="3">
                  <c:v>27.81</c:v>
                </c:pt>
                <c:pt idx="4">
                  <c:v>28.34</c:v>
                </c:pt>
                <c:pt idx="5">
                  <c:v>28.56</c:v>
                </c:pt>
                <c:pt idx="6">
                  <c:v>28.5</c:v>
                </c:pt>
                <c:pt idx="7">
                  <c:v>28.34</c:v>
                </c:pt>
                <c:pt idx="8">
                  <c:v>27.91</c:v>
                </c:pt>
                <c:pt idx="9">
                  <c:v>27.29</c:v>
                </c:pt>
                <c:pt idx="10">
                  <c:v>26.76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92397832"/>
        <c:axId val="2092400856"/>
      </c:scatterChart>
      <c:valAx>
        <c:axId val="20923978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92400856"/>
        <c:crosses val="autoZero"/>
        <c:crossBetween val="midCat"/>
      </c:valAx>
      <c:valAx>
        <c:axId val="2092400856"/>
        <c:scaling>
          <c:orientation val="minMax"/>
          <c:min val="20.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9239783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355599</xdr:colOff>
      <xdr:row>0</xdr:row>
      <xdr:rowOff>135466</xdr:rowOff>
    </xdr:from>
    <xdr:to>
      <xdr:col>11</xdr:col>
      <xdr:colOff>524932</xdr:colOff>
      <xdr:row>15</xdr:row>
      <xdr:rowOff>67733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372534</xdr:colOff>
      <xdr:row>16</xdr:row>
      <xdr:rowOff>16935</xdr:rowOff>
    </xdr:from>
    <xdr:to>
      <xdr:col>11</xdr:col>
      <xdr:colOff>795867</xdr:colOff>
      <xdr:row>30</xdr:row>
      <xdr:rowOff>33868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F16"/>
  <sheetViews>
    <sheetView zoomScale="150" zoomScaleNormal="150" zoomScalePageLayoutView="150" workbookViewId="0">
      <selection activeCell="B6" sqref="B6"/>
    </sheetView>
  </sheetViews>
  <sheetFormatPr baseColWidth="10" defaultRowHeight="15" x14ac:dyDescent="0"/>
  <cols>
    <col min="5" max="5" width="12.1640625" bestFit="1" customWidth="1"/>
    <col min="6" max="6" width="15.83203125" customWidth="1"/>
  </cols>
  <sheetData>
    <row r="4" spans="1:6">
      <c r="B4" s="1" t="s">
        <v>3</v>
      </c>
      <c r="C4" s="1">
        <v>110</v>
      </c>
      <c r="D4" s="2" t="s">
        <v>5</v>
      </c>
      <c r="E4" s="2">
        <v>22.79</v>
      </c>
    </row>
    <row r="5" spans="1:6">
      <c r="A5" t="s">
        <v>0</v>
      </c>
      <c r="B5" t="s">
        <v>1</v>
      </c>
      <c r="C5" t="s">
        <v>4</v>
      </c>
      <c r="D5" t="s">
        <v>2</v>
      </c>
      <c r="E5" t="s">
        <v>6</v>
      </c>
      <c r="F5" t="s">
        <v>7</v>
      </c>
    </row>
    <row r="6" spans="1:6">
      <c r="A6">
        <v>1</v>
      </c>
      <c r="B6">
        <v>5.9109999999999996</v>
      </c>
      <c r="C6">
        <f t="shared" ref="C6:C16" si="0">B6/C$4</f>
        <v>5.3736363636363631E-2</v>
      </c>
      <c r="D6">
        <v>22.68</v>
      </c>
      <c r="E6">
        <f>E$4/(2*PI()*D6)</f>
        <v>0.15992685860071845</v>
      </c>
      <c r="F6">
        <f>1000*E6/C$4</f>
        <v>1.453880532733804</v>
      </c>
    </row>
    <row r="7" spans="1:6">
      <c r="A7">
        <f>A6+0.2</f>
        <v>1.2</v>
      </c>
      <c r="B7">
        <v>9.8620000000000001</v>
      </c>
      <c r="C7">
        <f t="shared" si="0"/>
        <v>8.9654545454545459E-2</v>
      </c>
      <c r="D7">
        <v>25.25</v>
      </c>
      <c r="E7">
        <f t="shared" ref="E7:E16" si="1">E$4/(2*PI()*D7)</f>
        <v>0.14364915457680374</v>
      </c>
      <c r="F7">
        <f t="shared" ref="F7:F16" si="2">1000*E7/C$4</f>
        <v>1.3059014052436704</v>
      </c>
    </row>
    <row r="8" spans="1:6">
      <c r="A8">
        <f t="shared" ref="A8:A16" si="3">A7+0.2</f>
        <v>1.4</v>
      </c>
      <c r="B8">
        <v>14.13</v>
      </c>
      <c r="C8">
        <f t="shared" si="0"/>
        <v>0.12845454545454546</v>
      </c>
      <c r="D8">
        <v>26.86</v>
      </c>
      <c r="E8">
        <f t="shared" si="1"/>
        <v>0.13503876221386055</v>
      </c>
      <c r="F8">
        <f t="shared" si="2"/>
        <v>1.2276251110350958</v>
      </c>
    </row>
    <row r="9" spans="1:6">
      <c r="A9">
        <f t="shared" si="3"/>
        <v>1.5999999999999999</v>
      </c>
      <c r="B9">
        <v>18.600000000000001</v>
      </c>
      <c r="C9">
        <f t="shared" si="0"/>
        <v>0.1690909090909091</v>
      </c>
      <c r="D9">
        <v>27.81</v>
      </c>
      <c r="E9">
        <f t="shared" si="1"/>
        <v>0.13042578759670242</v>
      </c>
      <c r="F9">
        <f t="shared" si="2"/>
        <v>1.1856889781518403</v>
      </c>
    </row>
    <row r="10" spans="1:6">
      <c r="A10">
        <f t="shared" si="3"/>
        <v>1.7999999999999998</v>
      </c>
      <c r="B10">
        <v>23.14</v>
      </c>
      <c r="C10">
        <f t="shared" si="0"/>
        <v>0.21036363636363636</v>
      </c>
      <c r="D10">
        <v>28.34</v>
      </c>
      <c r="E10">
        <f t="shared" si="1"/>
        <v>0.12798663207707461</v>
      </c>
      <c r="F10">
        <f t="shared" si="2"/>
        <v>1.1635148370643147</v>
      </c>
    </row>
    <row r="11" spans="1:6">
      <c r="A11">
        <f t="shared" si="3"/>
        <v>1.9999999999999998</v>
      </c>
      <c r="B11">
        <v>27.83</v>
      </c>
      <c r="C11">
        <f t="shared" si="0"/>
        <v>0.253</v>
      </c>
      <c r="D11">
        <v>28.56</v>
      </c>
      <c r="E11">
        <f t="shared" si="1"/>
        <v>0.12700074065351175</v>
      </c>
      <c r="F11">
        <f t="shared" si="2"/>
        <v>1.1545521877591975</v>
      </c>
    </row>
    <row r="12" spans="1:6">
      <c r="A12">
        <f t="shared" si="3"/>
        <v>2.1999999999999997</v>
      </c>
      <c r="B12">
        <v>32.5</v>
      </c>
      <c r="C12">
        <f t="shared" si="0"/>
        <v>0.29545454545454547</v>
      </c>
      <c r="D12">
        <v>28.5</v>
      </c>
      <c r="E12">
        <f t="shared" si="1"/>
        <v>0.12726811063383492</v>
      </c>
      <c r="F12">
        <f t="shared" si="2"/>
        <v>1.1569828239439539</v>
      </c>
    </row>
    <row r="13" spans="1:6">
      <c r="A13">
        <f t="shared" si="3"/>
        <v>2.4</v>
      </c>
      <c r="B13">
        <v>37.17</v>
      </c>
      <c r="C13">
        <f t="shared" si="0"/>
        <v>0.33790909090909094</v>
      </c>
      <c r="D13">
        <v>28.34</v>
      </c>
      <c r="E13">
        <f t="shared" si="1"/>
        <v>0.12798663207707461</v>
      </c>
      <c r="F13">
        <f t="shared" si="2"/>
        <v>1.1635148370643147</v>
      </c>
    </row>
    <row r="14" spans="1:6">
      <c r="A14">
        <f t="shared" si="3"/>
        <v>2.6</v>
      </c>
      <c r="B14">
        <v>41.82</v>
      </c>
      <c r="C14">
        <f t="shared" si="0"/>
        <v>0.38018181818181818</v>
      </c>
      <c r="D14">
        <v>27.91</v>
      </c>
      <c r="E14">
        <f t="shared" si="1"/>
        <v>0.12995847914956268</v>
      </c>
      <c r="F14">
        <f t="shared" si="2"/>
        <v>1.1814407195414791</v>
      </c>
    </row>
    <row r="15" spans="1:6">
      <c r="A15">
        <f t="shared" si="3"/>
        <v>2.8000000000000003</v>
      </c>
      <c r="B15">
        <v>46.44</v>
      </c>
      <c r="C15">
        <f t="shared" si="0"/>
        <v>0.42218181818181816</v>
      </c>
      <c r="D15">
        <v>27.29</v>
      </c>
      <c r="E15">
        <f t="shared" si="1"/>
        <v>0.13291099864654798</v>
      </c>
      <c r="F15">
        <f t="shared" si="2"/>
        <v>1.2082818058777089</v>
      </c>
    </row>
    <row r="16" spans="1:6">
      <c r="A16">
        <f t="shared" si="3"/>
        <v>3.0000000000000004</v>
      </c>
      <c r="B16">
        <v>51.01</v>
      </c>
      <c r="C16">
        <f t="shared" si="0"/>
        <v>0.46372727272727271</v>
      </c>
      <c r="D16">
        <v>26.76</v>
      </c>
      <c r="E16">
        <f t="shared" si="1"/>
        <v>0.13554339137011565</v>
      </c>
      <c r="F16">
        <f t="shared" si="2"/>
        <v>1.2322126488192331</v>
      </c>
    </row>
  </sheetData>
  <pageMargins left="0.75" right="0.75" top="1" bottom="1" header="0.5" footer="0.5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tabSelected="1" zoomScale="200" zoomScaleNormal="200" zoomScalePageLayoutView="200" workbookViewId="0">
      <selection activeCell="D16" sqref="D16"/>
    </sheetView>
  </sheetViews>
  <sheetFormatPr baseColWidth="10" defaultRowHeight="15" x14ac:dyDescent="0"/>
  <cols>
    <col min="1" max="1" width="13" bestFit="1" customWidth="1"/>
    <col min="2" max="2" width="20.33203125" bestFit="1" customWidth="1"/>
    <col min="3" max="3" width="21.33203125" bestFit="1" customWidth="1"/>
    <col min="4" max="4" width="20" bestFit="1" customWidth="1"/>
  </cols>
  <sheetData>
    <row r="1" spans="1:5">
      <c r="A1" t="s">
        <v>19</v>
      </c>
    </row>
    <row r="3" spans="1:5">
      <c r="B3" s="3" t="s">
        <v>8</v>
      </c>
      <c r="C3" s="6" t="s">
        <v>14</v>
      </c>
      <c r="D3" s="5" t="s">
        <v>21</v>
      </c>
    </row>
    <row r="4" spans="1:5">
      <c r="A4" t="s">
        <v>25</v>
      </c>
      <c r="B4" s="3">
        <v>1949</v>
      </c>
      <c r="C4" s="6">
        <v>566</v>
      </c>
      <c r="D4" s="5">
        <v>4743</v>
      </c>
    </row>
    <row r="5" spans="1:5">
      <c r="A5" t="s">
        <v>9</v>
      </c>
      <c r="B5" s="3">
        <v>227</v>
      </c>
      <c r="C5" s="6">
        <v>415</v>
      </c>
      <c r="D5" s="5">
        <v>251</v>
      </c>
    </row>
    <row r="6" spans="1:5">
      <c r="A6" t="s">
        <v>10</v>
      </c>
      <c r="B6" s="3">
        <v>5.73</v>
      </c>
      <c r="C6" s="6">
        <v>2.4300000000000002</v>
      </c>
      <c r="D6" s="5">
        <v>5.91</v>
      </c>
    </row>
    <row r="7" spans="1:5">
      <c r="A7" t="s">
        <v>11</v>
      </c>
      <c r="B7" s="3">
        <v>814</v>
      </c>
      <c r="C7" s="6">
        <v>650</v>
      </c>
      <c r="D7" s="5">
        <v>818</v>
      </c>
    </row>
    <row r="8" spans="1:5">
      <c r="A8" t="s">
        <v>24</v>
      </c>
      <c r="B8" s="3">
        <v>49</v>
      </c>
      <c r="C8" s="6">
        <v>50</v>
      </c>
      <c r="D8" s="5">
        <v>50</v>
      </c>
    </row>
    <row r="9" spans="1:5">
      <c r="A9" t="s">
        <v>22</v>
      </c>
      <c r="B9" s="3">
        <v>10.199999999999999</v>
      </c>
      <c r="C9" s="6">
        <v>9.3000000000000007</v>
      </c>
      <c r="D9" s="5">
        <v>9.1</v>
      </c>
    </row>
    <row r="10" spans="1:5">
      <c r="A10" t="s">
        <v>12</v>
      </c>
      <c r="B10" s="3">
        <v>2.1680000000000001</v>
      </c>
      <c r="C10" s="6">
        <v>2.0190000000000001</v>
      </c>
      <c r="D10" s="5">
        <v>2.242</v>
      </c>
      <c r="E10" t="s">
        <v>20</v>
      </c>
    </row>
    <row r="11" spans="1:5">
      <c r="A11" t="s">
        <v>27</v>
      </c>
      <c r="B11" s="3">
        <v>1.732</v>
      </c>
      <c r="C11" s="6">
        <v>1.9870000000000001</v>
      </c>
      <c r="D11" s="5">
        <v>1.83</v>
      </c>
      <c r="E11" t="s">
        <v>20</v>
      </c>
    </row>
    <row r="12" spans="1:5">
      <c r="A12" t="s">
        <v>23</v>
      </c>
      <c r="B12" s="4" t="s">
        <v>13</v>
      </c>
      <c r="C12" s="7" t="s">
        <v>26</v>
      </c>
      <c r="D12" s="8" t="s">
        <v>28</v>
      </c>
      <c r="E12" t="s">
        <v>20</v>
      </c>
    </row>
    <row r="13" spans="1:5">
      <c r="A13" t="s">
        <v>16</v>
      </c>
      <c r="B13" s="3">
        <v>-4.0999999999999996</v>
      </c>
      <c r="C13" s="6">
        <v>5.0999999999999996</v>
      </c>
      <c r="D13" s="5">
        <v>-7.1</v>
      </c>
    </row>
    <row r="14" spans="1:5">
      <c r="A14" t="s">
        <v>17</v>
      </c>
      <c r="B14" s="3">
        <v>5.0999999999999996</v>
      </c>
      <c r="C14" s="6">
        <v>13.3</v>
      </c>
      <c r="D14" s="5">
        <v>0.9</v>
      </c>
    </row>
    <row r="15" spans="1:5">
      <c r="A15" t="s">
        <v>15</v>
      </c>
      <c r="B15" s="3">
        <v>6.8</v>
      </c>
      <c r="C15" s="6">
        <v>14.9</v>
      </c>
      <c r="D15" s="5">
        <v>3.1</v>
      </c>
    </row>
    <row r="16" spans="1:5">
      <c r="A16" t="s">
        <v>18</v>
      </c>
      <c r="B16" s="3">
        <v>16.8</v>
      </c>
      <c r="C16" s="6">
        <v>24.2</v>
      </c>
      <c r="D16" s="5">
        <v>12</v>
      </c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fT</vt:lpstr>
      <vt:lpstr>LNA</vt:lpstr>
    </vt:vector>
  </TitlesOfParts>
  <Company>Università di Pisa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Federico Baronti</dc:creator>
  <cp:lastModifiedBy>Federico Baronti</cp:lastModifiedBy>
  <dcterms:created xsi:type="dcterms:W3CDTF">2015-11-24T15:27:49Z</dcterms:created>
  <dcterms:modified xsi:type="dcterms:W3CDTF">2015-12-06T11:08:46Z</dcterms:modified>
</cp:coreProperties>
</file>